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 activeTab="3"/>
  </bookViews>
  <sheets>
    <sheet name="základní" sheetId="1" r:id="rId1"/>
    <sheet name="goniometri" sheetId="4" r:id="rId2"/>
    <sheet name="logaritmické" sheetId="3" r:id="rId3"/>
    <sheet name="zaokrouhlování" sheetId="2" r:id="rId4"/>
  </sheets>
  <calcPr calcId="125725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"/>
  <c r="D22"/>
  <c r="E22"/>
  <c r="F22"/>
  <c r="C22"/>
  <c r="B4" i="1"/>
  <c r="B3"/>
  <c r="B8" s="1"/>
  <c r="B9" s="1"/>
  <c r="B2"/>
  <c r="D18" i="3"/>
  <c r="D19"/>
  <c r="D20"/>
  <c r="D21"/>
  <c r="D22"/>
  <c r="D23"/>
  <c r="C18"/>
  <c r="C19"/>
  <c r="C20"/>
  <c r="C21"/>
  <c r="C22"/>
  <c r="C23"/>
  <c r="B18"/>
  <c r="B19"/>
  <c r="B20"/>
  <c r="B21"/>
  <c r="B22"/>
  <c r="B23"/>
  <c r="D4"/>
  <c r="D5"/>
  <c r="D6"/>
  <c r="D7"/>
  <c r="D8"/>
  <c r="D9"/>
  <c r="D10"/>
  <c r="D11"/>
  <c r="D12"/>
  <c r="D13"/>
  <c r="D14"/>
  <c r="D15"/>
  <c r="D16"/>
  <c r="D17"/>
  <c r="D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3"/>
  <c r="B10" i="1" l="1"/>
  <c r="B5"/>
  <c r="B7"/>
  <c r="B6"/>
</calcChain>
</file>

<file path=xl/sharedStrings.xml><?xml version="1.0" encoding="utf-8"?>
<sst xmlns="http://schemas.openxmlformats.org/spreadsheetml/2006/main" count="35" uniqueCount="35">
  <si>
    <t>stupně</t>
  </si>
  <si>
    <t>radiány</t>
  </si>
  <si>
    <t>sin</t>
  </si>
  <si>
    <t>cos</t>
  </si>
  <si>
    <t>̊̊̊</t>
  </si>
  <si>
    <t>číslo</t>
  </si>
  <si>
    <t>logaritmus</t>
  </si>
  <si>
    <t>logaritmus 
při základu 5</t>
  </si>
  <si>
    <t>přirozený 
logaritmus</t>
  </si>
  <si>
    <t>ABS</t>
  </si>
  <si>
    <t>MOD</t>
  </si>
  <si>
    <t>QUOTIENT</t>
  </si>
  <si>
    <t>PI</t>
  </si>
  <si>
    <t>POWER</t>
  </si>
  <si>
    <t>ODMOCNINA</t>
  </si>
  <si>
    <t>NÁHČÍSLO</t>
  </si>
  <si>
    <t>RANDBETWEEN</t>
  </si>
  <si>
    <t>ROMAN</t>
  </si>
  <si>
    <t>Ludolfovo číslo</t>
  </si>
  <si>
    <t>náhodné číslo A</t>
  </si>
  <si>
    <t>náhodné číslo B
z intervalu -100; 100</t>
  </si>
  <si>
    <t>celá část A/B</t>
  </si>
  <si>
    <t>zbytek po A/B</t>
  </si>
  <si>
    <r>
      <t>mocnina B</t>
    </r>
    <r>
      <rPr>
        <vertAlign val="superscript"/>
        <sz val="11"/>
        <color theme="0"/>
        <rFont val="Calibri"/>
        <family val="2"/>
        <charset val="238"/>
        <scheme val="minor"/>
      </rPr>
      <t>3</t>
    </r>
  </si>
  <si>
    <t>číslo B římsky</t>
  </si>
  <si>
    <t>absolutní hodnota B</t>
  </si>
  <si>
    <t>2. odmocnina z abs(B)</t>
  </si>
  <si>
    <t>http://www.kurzy.cz/kurzy-men/historie/EUR-euro/</t>
  </si>
  <si>
    <t>datum</t>
  </si>
  <si>
    <t>kurz</t>
  </si>
  <si>
    <t>zaokrouhlený
kurz nahoru na 2 místa</t>
  </si>
  <si>
    <t>zaokrouhlený
kurz  na 2 místa</t>
  </si>
  <si>
    <t>zaokrouhlený
kurz na 0 míst</t>
  </si>
  <si>
    <t>zaokrouhlený
kurz nahoru na 0 míst</t>
  </si>
  <si>
    <t>kontrolní součet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</si>
</sst>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6" formatCode="0.0000"/>
    <numFmt numFmtId="171" formatCode="#,##0.00\ &quot;Kč&quot;"/>
    <numFmt numFmtId="175" formatCode="_-* #,##0.000\ &quot;Kč&quot;_-;\-* #,##0.000\ &quot;Kč&quot;_-;_-* &quot;-&quot;??\ &quot;Kč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454545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6"/>
      <name val="Calibri"/>
      <family val="2"/>
      <charset val="238"/>
      <scheme val="minor"/>
    </font>
    <font>
      <vertAlign val="superscript"/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/>
    <xf numFmtId="166" fontId="0" fillId="0" borderId="0" xfId="0" applyNumberFormat="1"/>
    <xf numFmtId="0" fontId="3" fillId="5" borderId="0" xfId="5" applyAlignment="1">
      <alignment horizontal="center"/>
    </xf>
    <xf numFmtId="0" fontId="2" fillId="5" borderId="0" xfId="5" applyFont="1" applyAlignment="1">
      <alignment horizontal="center"/>
    </xf>
    <xf numFmtId="0" fontId="3" fillId="4" borderId="0" xfId="4"/>
    <xf numFmtId="166" fontId="1" fillId="8" borderId="0" xfId="8" applyNumberFormat="1"/>
    <xf numFmtId="0" fontId="2" fillId="5" borderId="0" xfId="5" applyFont="1" applyAlignment="1">
      <alignment horizontal="center" wrapText="1"/>
    </xf>
    <xf numFmtId="0" fontId="6" fillId="0" borderId="0" xfId="9" applyAlignment="1" applyProtection="1"/>
    <xf numFmtId="0" fontId="5" fillId="0" borderId="0" xfId="0" applyFont="1"/>
    <xf numFmtId="0" fontId="3" fillId="5" borderId="1" xfId="5" applyBorder="1"/>
    <xf numFmtId="0" fontId="3" fillId="5" borderId="1" xfId="5" applyBorder="1" applyAlignment="1">
      <alignment wrapText="1"/>
    </xf>
    <xf numFmtId="0" fontId="7" fillId="0" borderId="0" xfId="0" applyFont="1"/>
    <xf numFmtId="0" fontId="1" fillId="3" borderId="1" xfId="3" applyBorder="1"/>
    <xf numFmtId="171" fontId="0" fillId="0" borderId="0" xfId="0" applyNumberFormat="1"/>
    <xf numFmtId="44" fontId="0" fillId="0" borderId="0" xfId="1" applyFont="1"/>
    <xf numFmtId="0" fontId="3" fillId="5" borderId="0" xfId="5" applyAlignment="1">
      <alignment horizontal="center" wrapText="1"/>
    </xf>
    <xf numFmtId="14" fontId="3" fillId="2" borderId="0" xfId="2" applyNumberFormat="1"/>
    <xf numFmtId="0" fontId="3" fillId="5" borderId="0" xfId="5" applyAlignment="1">
      <alignment horizontal="center"/>
    </xf>
    <xf numFmtId="44" fontId="1" fillId="6" borderId="0" xfId="6" applyNumberFormat="1"/>
    <xf numFmtId="175" fontId="3" fillId="7" borderId="0" xfId="7" applyNumberFormat="1"/>
  </cellXfs>
  <cellStyles count="10">
    <cellStyle name="20 % – Zvýraznění1" xfId="3" builtinId="30"/>
    <cellStyle name="20 % – Zvýraznění2" xfId="6" builtinId="34"/>
    <cellStyle name="40 % – Zvýraznění3" xfId="8" builtinId="39"/>
    <cellStyle name="60 % – Zvýraznění1" xfId="4" builtinId="32"/>
    <cellStyle name="Hypertextový odkaz" xfId="9" builtinId="8"/>
    <cellStyle name="měny" xfId="1" builtinId="4"/>
    <cellStyle name="normální" xfId="0" builtinId="0"/>
    <cellStyle name="Zvýraznění 1" xfId="2" builtinId="29"/>
    <cellStyle name="Zvýraznění 2" xfId="5" builtinId="33"/>
    <cellStyle name="Zvýraznění 3" xfId="7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0"/>
  <c:chart>
    <c:plotArea>
      <c:layout/>
      <c:scatterChart>
        <c:scatterStyle val="smoothMarker"/>
        <c:ser>
          <c:idx val="0"/>
          <c:order val="0"/>
          <c:tx>
            <c:strRef>
              <c:f>goniometri!$C$2</c:f>
              <c:strCache>
                <c:ptCount val="1"/>
                <c:pt idx="0">
                  <c:v>sin</c:v>
                </c:pt>
              </c:strCache>
            </c:strRef>
          </c:tx>
          <c:marker>
            <c:symbol val="none"/>
          </c:marker>
          <c:xVal>
            <c:numRef>
              <c:f>goniometri!$A$3:$A$39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goniometri!$C$3:$C$39</c:f>
              <c:numCache>
                <c:formatCode>0.0000</c:formatCode>
                <c:ptCount val="37"/>
                <c:pt idx="0">
                  <c:v>0</c:v>
                </c:pt>
                <c:pt idx="1">
                  <c:v>0.17364817766693033</c:v>
                </c:pt>
                <c:pt idx="2">
                  <c:v>0.34202014332566871</c:v>
                </c:pt>
                <c:pt idx="3">
                  <c:v>0.49999999999999994</c:v>
                </c:pt>
                <c:pt idx="4">
                  <c:v>0.64278760968653925</c:v>
                </c:pt>
                <c:pt idx="5">
                  <c:v>0.76604444311897801</c:v>
                </c:pt>
                <c:pt idx="6">
                  <c:v>0.8660254037844386</c:v>
                </c:pt>
                <c:pt idx="7">
                  <c:v>0.93969262078590832</c:v>
                </c:pt>
                <c:pt idx="8">
                  <c:v>0.98480775301220802</c:v>
                </c:pt>
                <c:pt idx="9">
                  <c:v>1</c:v>
                </c:pt>
                <c:pt idx="10">
                  <c:v>0.98480775301220802</c:v>
                </c:pt>
                <c:pt idx="11">
                  <c:v>0.93969262078590843</c:v>
                </c:pt>
                <c:pt idx="12">
                  <c:v>0.86602540378443871</c:v>
                </c:pt>
                <c:pt idx="13">
                  <c:v>0.76604444311897801</c:v>
                </c:pt>
                <c:pt idx="14">
                  <c:v>0.64278760968653947</c:v>
                </c:pt>
                <c:pt idx="15">
                  <c:v>0.49999999999999994</c:v>
                </c:pt>
                <c:pt idx="16">
                  <c:v>0.34202014332566888</c:v>
                </c:pt>
                <c:pt idx="17">
                  <c:v>0.17364817766693028</c:v>
                </c:pt>
                <c:pt idx="18">
                  <c:v>1.22514845490862E-16</c:v>
                </c:pt>
                <c:pt idx="19">
                  <c:v>-0.17364817766693047</c:v>
                </c:pt>
                <c:pt idx="20">
                  <c:v>-0.34202014332566866</c:v>
                </c:pt>
                <c:pt idx="21">
                  <c:v>-0.50000000000000011</c:v>
                </c:pt>
                <c:pt idx="22">
                  <c:v>-0.64278760968653925</c:v>
                </c:pt>
                <c:pt idx="23">
                  <c:v>-0.7660444431189779</c:v>
                </c:pt>
                <c:pt idx="24">
                  <c:v>-0.86602540378443837</c:v>
                </c:pt>
                <c:pt idx="25">
                  <c:v>-0.93969262078590843</c:v>
                </c:pt>
                <c:pt idx="26">
                  <c:v>-0.98480775301220802</c:v>
                </c:pt>
                <c:pt idx="27">
                  <c:v>-1</c:v>
                </c:pt>
                <c:pt idx="28">
                  <c:v>-0.98480775301220813</c:v>
                </c:pt>
                <c:pt idx="29">
                  <c:v>-0.93969262078590832</c:v>
                </c:pt>
                <c:pt idx="30">
                  <c:v>-0.8660254037844386</c:v>
                </c:pt>
                <c:pt idx="31">
                  <c:v>-0.76604444311897812</c:v>
                </c:pt>
                <c:pt idx="32">
                  <c:v>-0.64278760968653958</c:v>
                </c:pt>
                <c:pt idx="33">
                  <c:v>-0.50000000000000044</c:v>
                </c:pt>
                <c:pt idx="34">
                  <c:v>-0.3420201433256686</c:v>
                </c:pt>
                <c:pt idx="35">
                  <c:v>-0.17364817766693039</c:v>
                </c:pt>
                <c:pt idx="36">
                  <c:v>-2.45029690981724E-16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goniometri!$D$2</c:f>
              <c:strCache>
                <c:ptCount val="1"/>
                <c:pt idx="0">
                  <c:v>cos</c:v>
                </c:pt>
              </c:strCache>
            </c:strRef>
          </c:tx>
          <c:marker>
            <c:symbol val="none"/>
          </c:marker>
          <c:xVal>
            <c:numRef>
              <c:f>goniometri!$A$3:$A$39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goniometri!$D$3:$D$39</c:f>
              <c:numCache>
                <c:formatCode>0.0000</c:formatCode>
                <c:ptCount val="37"/>
                <c:pt idx="0">
                  <c:v>1</c:v>
                </c:pt>
                <c:pt idx="1">
                  <c:v>0.98480775301220802</c:v>
                </c:pt>
                <c:pt idx="2">
                  <c:v>0.93969262078590843</c:v>
                </c:pt>
                <c:pt idx="3">
                  <c:v>0.86602540378443871</c:v>
                </c:pt>
                <c:pt idx="4">
                  <c:v>0.76604444311897801</c:v>
                </c:pt>
                <c:pt idx="5">
                  <c:v>0.64278760968653936</c:v>
                </c:pt>
                <c:pt idx="6">
                  <c:v>0.50000000000000011</c:v>
                </c:pt>
                <c:pt idx="7">
                  <c:v>0.34202014332566882</c:v>
                </c:pt>
                <c:pt idx="8">
                  <c:v>0.17364817766693041</c:v>
                </c:pt>
                <c:pt idx="9">
                  <c:v>6.1257422745431001E-17</c:v>
                </c:pt>
                <c:pt idx="10">
                  <c:v>-0.1736481776669303</c:v>
                </c:pt>
                <c:pt idx="11">
                  <c:v>-0.34202014332566871</c:v>
                </c:pt>
                <c:pt idx="12">
                  <c:v>-0.49999999999999978</c:v>
                </c:pt>
                <c:pt idx="13">
                  <c:v>-0.64278760968653936</c:v>
                </c:pt>
                <c:pt idx="14">
                  <c:v>-0.7660444431189779</c:v>
                </c:pt>
                <c:pt idx="15">
                  <c:v>-0.86602540378443871</c:v>
                </c:pt>
                <c:pt idx="16">
                  <c:v>-0.93969262078590832</c:v>
                </c:pt>
                <c:pt idx="17">
                  <c:v>-0.98480775301220802</c:v>
                </c:pt>
                <c:pt idx="18">
                  <c:v>-1</c:v>
                </c:pt>
                <c:pt idx="19">
                  <c:v>-0.98480775301220802</c:v>
                </c:pt>
                <c:pt idx="20">
                  <c:v>-0.93969262078590843</c:v>
                </c:pt>
                <c:pt idx="21">
                  <c:v>-0.8660254037844386</c:v>
                </c:pt>
                <c:pt idx="22">
                  <c:v>-0.76604444311897801</c:v>
                </c:pt>
                <c:pt idx="23">
                  <c:v>-0.64278760968653947</c:v>
                </c:pt>
                <c:pt idx="24">
                  <c:v>-0.50000000000000044</c:v>
                </c:pt>
                <c:pt idx="25">
                  <c:v>-0.34202014332566855</c:v>
                </c:pt>
                <c:pt idx="26">
                  <c:v>-0.17364817766693033</c:v>
                </c:pt>
                <c:pt idx="27">
                  <c:v>-1.83772268236293E-16</c:v>
                </c:pt>
                <c:pt idx="28">
                  <c:v>0.17364817766692997</c:v>
                </c:pt>
                <c:pt idx="29">
                  <c:v>0.34202014332566899</c:v>
                </c:pt>
                <c:pt idx="30">
                  <c:v>0.50000000000000011</c:v>
                </c:pt>
                <c:pt idx="31">
                  <c:v>0.64278760968653925</c:v>
                </c:pt>
                <c:pt idx="32">
                  <c:v>0.76604444311897779</c:v>
                </c:pt>
                <c:pt idx="33">
                  <c:v>0.86602540378443837</c:v>
                </c:pt>
                <c:pt idx="34">
                  <c:v>0.93969262078590843</c:v>
                </c:pt>
                <c:pt idx="35">
                  <c:v>0.98480775301220802</c:v>
                </c:pt>
                <c:pt idx="36">
                  <c:v>1</c:v>
                </c:pt>
              </c:numCache>
            </c:numRef>
          </c:yVal>
          <c:smooth val="1"/>
        </c:ser>
        <c:axId val="61294848"/>
        <c:axId val="54914048"/>
      </c:scatterChart>
      <c:valAx>
        <c:axId val="61294848"/>
        <c:scaling>
          <c:orientation val="minMax"/>
        </c:scaling>
        <c:axPos val="b"/>
        <c:numFmt formatCode="General" sourceLinked="1"/>
        <c:tickLblPos val="nextTo"/>
        <c:crossAx val="54914048"/>
        <c:crosses val="autoZero"/>
        <c:crossBetween val="midCat"/>
      </c:valAx>
      <c:valAx>
        <c:axId val="54914048"/>
        <c:scaling>
          <c:orientation val="minMax"/>
        </c:scaling>
        <c:axPos val="l"/>
        <c:majorGridlines/>
        <c:numFmt formatCode="0.0000" sourceLinked="1"/>
        <c:tickLblPos val="nextTo"/>
        <c:crossAx val="612948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smoothMarker"/>
        <c:ser>
          <c:idx val="0"/>
          <c:order val="0"/>
          <c:tx>
            <c:strRef>
              <c:f>logaritmické!$B$2</c:f>
              <c:strCache>
                <c:ptCount val="1"/>
                <c:pt idx="0">
                  <c:v>logaritmus</c:v>
                </c:pt>
              </c:strCache>
            </c:strRef>
          </c:tx>
          <c:marker>
            <c:symbol val="none"/>
          </c:marker>
          <c:xVal>
            <c:numRef>
              <c:f>logaritmické!$A$3:$A$23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logaritmické!$B$3:$B$23</c:f>
              <c:numCache>
                <c:formatCode>0.0000</c:formatCode>
                <c:ptCount val="21"/>
                <c:pt idx="0">
                  <c:v>0</c:v>
                </c:pt>
                <c:pt idx="1">
                  <c:v>0.69897000433601886</c:v>
                </c:pt>
                <c:pt idx="2">
                  <c:v>1</c:v>
                </c:pt>
                <c:pt idx="3">
                  <c:v>1.1760912590556813</c:v>
                </c:pt>
                <c:pt idx="4">
                  <c:v>1.3010299956639813</c:v>
                </c:pt>
                <c:pt idx="5">
                  <c:v>1.3979400086720377</c:v>
                </c:pt>
                <c:pt idx="6">
                  <c:v>1.4771212547196624</c:v>
                </c:pt>
                <c:pt idx="7">
                  <c:v>1.5440680443502757</c:v>
                </c:pt>
                <c:pt idx="8">
                  <c:v>1.6020599913279623</c:v>
                </c:pt>
                <c:pt idx="9">
                  <c:v>1.6532125137753437</c:v>
                </c:pt>
                <c:pt idx="10">
                  <c:v>1.6989700043360187</c:v>
                </c:pt>
                <c:pt idx="11">
                  <c:v>1.7403626894942439</c:v>
                </c:pt>
                <c:pt idx="12">
                  <c:v>1.7781512503836436</c:v>
                </c:pt>
                <c:pt idx="13">
                  <c:v>1.8129133566428555</c:v>
                </c:pt>
                <c:pt idx="14">
                  <c:v>1.8450980400142569</c:v>
                </c:pt>
                <c:pt idx="15">
                  <c:v>1.8750612633917001</c:v>
                </c:pt>
                <c:pt idx="16">
                  <c:v>1.9030899869919435</c:v>
                </c:pt>
                <c:pt idx="17">
                  <c:v>1.9294189257142926</c:v>
                </c:pt>
                <c:pt idx="18">
                  <c:v>1.954242509439325</c:v>
                </c:pt>
                <c:pt idx="19">
                  <c:v>1.9777236052888478</c:v>
                </c:pt>
                <c:pt idx="20">
                  <c:v>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logaritmické!$C$2</c:f>
              <c:strCache>
                <c:ptCount val="1"/>
                <c:pt idx="0">
                  <c:v>přirozený 
logaritmus</c:v>
                </c:pt>
              </c:strCache>
            </c:strRef>
          </c:tx>
          <c:marker>
            <c:symbol val="none"/>
          </c:marker>
          <c:xVal>
            <c:numRef>
              <c:f>logaritmické!$A$3:$A$23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logaritmické!$C$3:$C$23</c:f>
              <c:numCache>
                <c:formatCode>0.0000</c:formatCode>
                <c:ptCount val="21"/>
                <c:pt idx="0">
                  <c:v>0</c:v>
                </c:pt>
                <c:pt idx="1">
                  <c:v>1.6094379124341003</c:v>
                </c:pt>
                <c:pt idx="2">
                  <c:v>2.3025850929940459</c:v>
                </c:pt>
                <c:pt idx="3">
                  <c:v>2.7080502011022101</c:v>
                </c:pt>
                <c:pt idx="4">
                  <c:v>2.9957322735539909</c:v>
                </c:pt>
                <c:pt idx="5">
                  <c:v>3.2188758248682006</c:v>
                </c:pt>
                <c:pt idx="6">
                  <c:v>3.4011973816621555</c:v>
                </c:pt>
                <c:pt idx="7">
                  <c:v>3.5553480614894135</c:v>
                </c:pt>
                <c:pt idx="8">
                  <c:v>3.6888794541139363</c:v>
                </c:pt>
                <c:pt idx="9">
                  <c:v>3.8066624897703196</c:v>
                </c:pt>
                <c:pt idx="10">
                  <c:v>3.912023005428146</c:v>
                </c:pt>
                <c:pt idx="11">
                  <c:v>4.0073331852324712</c:v>
                </c:pt>
                <c:pt idx="12">
                  <c:v>4.0943445622221004</c:v>
                </c:pt>
                <c:pt idx="13">
                  <c:v>4.1743872698956368</c:v>
                </c:pt>
                <c:pt idx="14">
                  <c:v>4.2484952420493594</c:v>
                </c:pt>
                <c:pt idx="15">
                  <c:v>4.3174881135363101</c:v>
                </c:pt>
                <c:pt idx="16">
                  <c:v>4.3820266346738812</c:v>
                </c:pt>
                <c:pt idx="17">
                  <c:v>4.4426512564903167</c:v>
                </c:pt>
                <c:pt idx="18">
                  <c:v>4.499809670330265</c:v>
                </c:pt>
                <c:pt idx="19">
                  <c:v>4.5538768916005408</c:v>
                </c:pt>
                <c:pt idx="20">
                  <c:v>4.6051701859880918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logaritmické!$D$2</c:f>
              <c:strCache>
                <c:ptCount val="1"/>
                <c:pt idx="0">
                  <c:v>logaritmus 
při základu 5</c:v>
                </c:pt>
              </c:strCache>
            </c:strRef>
          </c:tx>
          <c:marker>
            <c:symbol val="none"/>
          </c:marker>
          <c:xVal>
            <c:numRef>
              <c:f>logaritmické!$A$3:$A$23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logaritmické!$D$3:$D$23</c:f>
              <c:numCache>
                <c:formatCode>0.0000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1.4306765580733933</c:v>
                </c:pt>
                <c:pt idx="3">
                  <c:v>1.6826061944859854</c:v>
                </c:pt>
                <c:pt idx="4">
                  <c:v>1.8613531161467862</c:v>
                </c:pt>
                <c:pt idx="5">
                  <c:v>2</c:v>
                </c:pt>
                <c:pt idx="6">
                  <c:v>2.1132827525593787</c:v>
                </c:pt>
                <c:pt idx="7">
                  <c:v>2.2090619551221677</c:v>
                </c:pt>
                <c:pt idx="8">
                  <c:v>2.2920296742201791</c:v>
                </c:pt>
                <c:pt idx="9">
                  <c:v>2.3652123889719707</c:v>
                </c:pt>
                <c:pt idx="10">
                  <c:v>2.4306765580733933</c:v>
                </c:pt>
                <c:pt idx="11">
                  <c:v>2.4898961024049782</c:v>
                </c:pt>
                <c:pt idx="12">
                  <c:v>2.5439593106327716</c:v>
                </c:pt>
                <c:pt idx="13">
                  <c:v>2.5936926411670824</c:v>
                </c:pt>
                <c:pt idx="14">
                  <c:v>2.6397385131955611</c:v>
                </c:pt>
                <c:pt idx="15">
                  <c:v>2.6826061944859854</c:v>
                </c:pt>
                <c:pt idx="16">
                  <c:v>2.722706232293572</c:v>
                </c:pt>
                <c:pt idx="17">
                  <c:v>2.7603744277225881</c:v>
                </c:pt>
                <c:pt idx="18">
                  <c:v>2.7958889470453636</c:v>
                </c:pt>
                <c:pt idx="19">
                  <c:v>2.8294828004351507</c:v>
                </c:pt>
                <c:pt idx="20">
                  <c:v>2.8613531161467867</c:v>
                </c:pt>
              </c:numCache>
            </c:numRef>
          </c:yVal>
          <c:smooth val="1"/>
        </c:ser>
        <c:axId val="80554624"/>
        <c:axId val="80553088"/>
      </c:scatterChart>
      <c:valAx>
        <c:axId val="80554624"/>
        <c:scaling>
          <c:orientation val="minMax"/>
          <c:max val="100"/>
        </c:scaling>
        <c:axPos val="b"/>
        <c:numFmt formatCode="General" sourceLinked="1"/>
        <c:tickLblPos val="nextTo"/>
        <c:crossAx val="80553088"/>
        <c:crosses val="autoZero"/>
        <c:crossBetween val="midCat"/>
      </c:valAx>
      <c:valAx>
        <c:axId val="80553088"/>
        <c:scaling>
          <c:orientation val="minMax"/>
        </c:scaling>
        <c:axPos val="l"/>
        <c:majorGridlines/>
        <c:numFmt formatCode="0.0000" sourceLinked="1"/>
        <c:tickLblPos val="nextTo"/>
        <c:crossAx val="805546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2</xdr:row>
      <xdr:rowOff>9525</xdr:rowOff>
    </xdr:from>
    <xdr:to>
      <xdr:col>14</xdr:col>
      <xdr:colOff>600074</xdr:colOff>
      <xdr:row>16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0</xdr:rowOff>
    </xdr:from>
    <xdr:to>
      <xdr:col>11</xdr:col>
      <xdr:colOff>600075</xdr:colOff>
      <xdr:row>16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urzy.cz/kurzy-men/historie/EUR-eu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2:K10"/>
  <sheetViews>
    <sheetView workbookViewId="0">
      <selection activeCell="C17" sqref="C17"/>
    </sheetView>
  </sheetViews>
  <sheetFormatPr defaultRowHeight="15"/>
  <cols>
    <col min="1" max="1" width="22.28515625" customWidth="1"/>
    <col min="2" max="2" width="11.85546875" bestFit="1" customWidth="1"/>
    <col min="4" max="4" width="14.7109375" bestFit="1" customWidth="1"/>
  </cols>
  <sheetData>
    <row r="2" spans="1:11">
      <c r="A2" s="10" t="s">
        <v>19</v>
      </c>
      <c r="B2" s="13">
        <f ca="1">RAND()</f>
        <v>0.99215223699926103</v>
      </c>
      <c r="D2" s="12" t="s">
        <v>15</v>
      </c>
    </row>
    <row r="3" spans="1:11" ht="30.75" customHeight="1">
      <c r="A3" s="11" t="s">
        <v>20</v>
      </c>
      <c r="B3" s="13">
        <f ca="1">RANDBETWEEN(-100,100)</f>
        <v>45</v>
      </c>
      <c r="D3" s="12" t="s">
        <v>16</v>
      </c>
      <c r="J3" s="8"/>
      <c r="K3" s="9"/>
    </row>
    <row r="4" spans="1:11">
      <c r="A4" s="10" t="s">
        <v>18</v>
      </c>
      <c r="B4" s="13">
        <f>PI()</f>
        <v>3.1415926535897931</v>
      </c>
      <c r="D4" s="12" t="s">
        <v>12</v>
      </c>
      <c r="J4" s="8"/>
      <c r="K4" s="9"/>
    </row>
    <row r="5" spans="1:11">
      <c r="A5" s="10" t="s">
        <v>21</v>
      </c>
      <c r="B5" s="13">
        <f ca="1">QUOTIENT(B2,B3)</f>
        <v>0</v>
      </c>
      <c r="D5" s="12" t="s">
        <v>11</v>
      </c>
      <c r="J5" s="8"/>
      <c r="K5" s="9"/>
    </row>
    <row r="6" spans="1:11">
      <c r="A6" s="10" t="s">
        <v>22</v>
      </c>
      <c r="B6" s="13">
        <f ca="1">MOD(B2,B3)</f>
        <v>0.99215223699926103</v>
      </c>
      <c r="D6" s="12" t="s">
        <v>10</v>
      </c>
      <c r="J6" s="8"/>
      <c r="K6" s="9"/>
    </row>
    <row r="7" spans="1:11" ht="17.25">
      <c r="A7" s="10" t="s">
        <v>23</v>
      </c>
      <c r="B7" s="13">
        <f ca="1">POWER(B3,3)</f>
        <v>91125</v>
      </c>
      <c r="D7" s="12" t="s">
        <v>13</v>
      </c>
      <c r="J7" s="8"/>
      <c r="K7" s="9"/>
    </row>
    <row r="8" spans="1:11">
      <c r="A8" s="10" t="s">
        <v>25</v>
      </c>
      <c r="B8" s="13">
        <f ca="1">ABS(B3)</f>
        <v>45</v>
      </c>
      <c r="D8" s="12" t="s">
        <v>9</v>
      </c>
      <c r="J8" s="8"/>
      <c r="K8" s="9"/>
    </row>
    <row r="9" spans="1:11">
      <c r="A9" s="10" t="s">
        <v>26</v>
      </c>
      <c r="B9" s="13">
        <f ca="1">SQRT(B8)</f>
        <v>6.7082039324993694</v>
      </c>
      <c r="D9" s="12" t="s">
        <v>14</v>
      </c>
      <c r="J9" s="8"/>
      <c r="K9" s="9"/>
    </row>
    <row r="10" spans="1:11">
      <c r="A10" s="10" t="s">
        <v>24</v>
      </c>
      <c r="B10" s="13" t="str">
        <f ca="1">ROMAN(B8)</f>
        <v>XLV</v>
      </c>
      <c r="D10" s="12" t="s">
        <v>17</v>
      </c>
      <c r="J10" s="8"/>
      <c r="K10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2:H39"/>
  <sheetViews>
    <sheetView workbookViewId="0">
      <selection activeCell="I24" sqref="I24"/>
    </sheetView>
  </sheetViews>
  <sheetFormatPr defaultRowHeight="15"/>
  <sheetData>
    <row r="2" spans="1:8">
      <c r="A2" s="4" t="s">
        <v>0</v>
      </c>
      <c r="B2" s="4" t="s">
        <v>1</v>
      </c>
      <c r="C2" s="4" t="s">
        <v>2</v>
      </c>
      <c r="D2" s="4" t="s">
        <v>3</v>
      </c>
    </row>
    <row r="3" spans="1:8">
      <c r="A3" s="5">
        <v>0</v>
      </c>
      <c r="B3" s="6">
        <f>RADIANS(A3)</f>
        <v>0</v>
      </c>
      <c r="C3" s="2">
        <f>SIN(B3)</f>
        <v>0</v>
      </c>
      <c r="D3" s="2">
        <f>COS(B3)</f>
        <v>1</v>
      </c>
    </row>
    <row r="4" spans="1:8">
      <c r="A4" s="5">
        <v>10</v>
      </c>
      <c r="B4" s="6">
        <f t="shared" ref="B4:B39" si="0">RADIANS(A4)</f>
        <v>0.17453292519943295</v>
      </c>
      <c r="C4" s="2">
        <f t="shared" ref="C4:C39" si="1">SIN(B4)</f>
        <v>0.17364817766693033</v>
      </c>
      <c r="D4" s="2">
        <f t="shared" ref="D4:D39" si="2">COS(B4)</f>
        <v>0.98480775301220802</v>
      </c>
      <c r="H4" s="1" t="s">
        <v>4</v>
      </c>
    </row>
    <row r="5" spans="1:8">
      <c r="A5" s="5">
        <v>20</v>
      </c>
      <c r="B5" s="6">
        <f t="shared" si="0"/>
        <v>0.3490658503988659</v>
      </c>
      <c r="C5" s="2">
        <f t="shared" si="1"/>
        <v>0.34202014332566871</v>
      </c>
      <c r="D5" s="2">
        <f t="shared" si="2"/>
        <v>0.93969262078590843</v>
      </c>
    </row>
    <row r="6" spans="1:8">
      <c r="A6" s="5">
        <v>30</v>
      </c>
      <c r="B6" s="6">
        <f t="shared" si="0"/>
        <v>0.52359877559829882</v>
      </c>
      <c r="C6" s="2">
        <f t="shared" si="1"/>
        <v>0.49999999999999994</v>
      </c>
      <c r="D6" s="2">
        <f t="shared" si="2"/>
        <v>0.86602540378443871</v>
      </c>
    </row>
    <row r="7" spans="1:8">
      <c r="A7" s="5">
        <v>40</v>
      </c>
      <c r="B7" s="6">
        <f t="shared" si="0"/>
        <v>0.69813170079773179</v>
      </c>
      <c r="C7" s="2">
        <f t="shared" si="1"/>
        <v>0.64278760968653925</v>
      </c>
      <c r="D7" s="2">
        <f t="shared" si="2"/>
        <v>0.76604444311897801</v>
      </c>
    </row>
    <row r="8" spans="1:8">
      <c r="A8" s="5">
        <v>50</v>
      </c>
      <c r="B8" s="6">
        <f t="shared" si="0"/>
        <v>0.87266462599716477</v>
      </c>
      <c r="C8" s="2">
        <f t="shared" si="1"/>
        <v>0.76604444311897801</v>
      </c>
      <c r="D8" s="2">
        <f t="shared" si="2"/>
        <v>0.64278760968653936</v>
      </c>
    </row>
    <row r="9" spans="1:8">
      <c r="A9" s="5">
        <v>60</v>
      </c>
      <c r="B9" s="6">
        <f t="shared" si="0"/>
        <v>1.0471975511965976</v>
      </c>
      <c r="C9" s="2">
        <f t="shared" si="1"/>
        <v>0.8660254037844386</v>
      </c>
      <c r="D9" s="2">
        <f t="shared" si="2"/>
        <v>0.50000000000000011</v>
      </c>
    </row>
    <row r="10" spans="1:8">
      <c r="A10" s="5">
        <v>70</v>
      </c>
      <c r="B10" s="6">
        <f t="shared" si="0"/>
        <v>1.2217304763960306</v>
      </c>
      <c r="C10" s="2">
        <f t="shared" si="1"/>
        <v>0.93969262078590832</v>
      </c>
      <c r="D10" s="2">
        <f t="shared" si="2"/>
        <v>0.34202014332566882</v>
      </c>
    </row>
    <row r="11" spans="1:8">
      <c r="A11" s="5">
        <v>80</v>
      </c>
      <c r="B11" s="6">
        <f t="shared" si="0"/>
        <v>1.3962634015954636</v>
      </c>
      <c r="C11" s="2">
        <f t="shared" si="1"/>
        <v>0.98480775301220802</v>
      </c>
      <c r="D11" s="2">
        <f t="shared" si="2"/>
        <v>0.17364817766693041</v>
      </c>
    </row>
    <row r="12" spans="1:8">
      <c r="A12" s="5">
        <v>90</v>
      </c>
      <c r="B12" s="6">
        <f t="shared" si="0"/>
        <v>1.5707963267948966</v>
      </c>
      <c r="C12" s="2">
        <f t="shared" si="1"/>
        <v>1</v>
      </c>
      <c r="D12" s="2">
        <f t="shared" si="2"/>
        <v>6.1257422745431001E-17</v>
      </c>
    </row>
    <row r="13" spans="1:8">
      <c r="A13" s="5">
        <v>100</v>
      </c>
      <c r="B13" s="6">
        <f t="shared" si="0"/>
        <v>1.7453292519943295</v>
      </c>
      <c r="C13" s="2">
        <f t="shared" si="1"/>
        <v>0.98480775301220802</v>
      </c>
      <c r="D13" s="2">
        <f t="shared" si="2"/>
        <v>-0.1736481776669303</v>
      </c>
    </row>
    <row r="14" spans="1:8">
      <c r="A14" s="5">
        <v>110</v>
      </c>
      <c r="B14" s="6">
        <f t="shared" si="0"/>
        <v>1.9198621771937625</v>
      </c>
      <c r="C14" s="2">
        <f t="shared" si="1"/>
        <v>0.93969262078590843</v>
      </c>
      <c r="D14" s="2">
        <f t="shared" si="2"/>
        <v>-0.34202014332566871</v>
      </c>
    </row>
    <row r="15" spans="1:8">
      <c r="A15" s="5">
        <v>120</v>
      </c>
      <c r="B15" s="6">
        <f t="shared" si="0"/>
        <v>2.0943951023931953</v>
      </c>
      <c r="C15" s="2">
        <f t="shared" si="1"/>
        <v>0.86602540378443871</v>
      </c>
      <c r="D15" s="2">
        <f t="shared" si="2"/>
        <v>-0.49999999999999978</v>
      </c>
    </row>
    <row r="16" spans="1:8">
      <c r="A16" s="5">
        <v>130</v>
      </c>
      <c r="B16" s="6">
        <f t="shared" si="0"/>
        <v>2.2689280275926285</v>
      </c>
      <c r="C16" s="2">
        <f t="shared" si="1"/>
        <v>0.76604444311897801</v>
      </c>
      <c r="D16" s="2">
        <f t="shared" si="2"/>
        <v>-0.64278760968653936</v>
      </c>
    </row>
    <row r="17" spans="1:4">
      <c r="A17" s="5">
        <v>140</v>
      </c>
      <c r="B17" s="6">
        <f t="shared" si="0"/>
        <v>2.4434609527920612</v>
      </c>
      <c r="C17" s="2">
        <f t="shared" si="1"/>
        <v>0.64278760968653947</v>
      </c>
      <c r="D17" s="2">
        <f t="shared" si="2"/>
        <v>-0.7660444431189779</v>
      </c>
    </row>
    <row r="18" spans="1:4">
      <c r="A18" s="5">
        <v>150</v>
      </c>
      <c r="B18" s="6">
        <f t="shared" si="0"/>
        <v>2.6179938779914944</v>
      </c>
      <c r="C18" s="2">
        <f t="shared" si="1"/>
        <v>0.49999999999999994</v>
      </c>
      <c r="D18" s="2">
        <f t="shared" si="2"/>
        <v>-0.86602540378443871</v>
      </c>
    </row>
    <row r="19" spans="1:4">
      <c r="A19" s="5">
        <v>160</v>
      </c>
      <c r="B19" s="6">
        <f t="shared" si="0"/>
        <v>2.7925268031909272</v>
      </c>
      <c r="C19" s="2">
        <f t="shared" si="1"/>
        <v>0.34202014332566888</v>
      </c>
      <c r="D19" s="2">
        <f t="shared" si="2"/>
        <v>-0.93969262078590832</v>
      </c>
    </row>
    <row r="20" spans="1:4">
      <c r="A20" s="5">
        <v>170</v>
      </c>
      <c r="B20" s="6">
        <f t="shared" si="0"/>
        <v>2.9670597283903604</v>
      </c>
      <c r="C20" s="2">
        <f t="shared" si="1"/>
        <v>0.17364817766693028</v>
      </c>
      <c r="D20" s="2">
        <f t="shared" si="2"/>
        <v>-0.98480775301220802</v>
      </c>
    </row>
    <row r="21" spans="1:4">
      <c r="A21" s="5">
        <v>180</v>
      </c>
      <c r="B21" s="6">
        <f t="shared" si="0"/>
        <v>3.1415926535897931</v>
      </c>
      <c r="C21" s="2">
        <f t="shared" si="1"/>
        <v>1.22514845490862E-16</v>
      </c>
      <c r="D21" s="2">
        <f t="shared" si="2"/>
        <v>-1</v>
      </c>
    </row>
    <row r="22" spans="1:4">
      <c r="A22" s="5">
        <v>190</v>
      </c>
      <c r="B22" s="6">
        <f t="shared" si="0"/>
        <v>3.3161255787892263</v>
      </c>
      <c r="C22" s="2">
        <f t="shared" si="1"/>
        <v>-0.17364817766693047</v>
      </c>
      <c r="D22" s="2">
        <f t="shared" si="2"/>
        <v>-0.98480775301220802</v>
      </c>
    </row>
    <row r="23" spans="1:4">
      <c r="A23" s="5">
        <v>200</v>
      </c>
      <c r="B23" s="6">
        <f t="shared" si="0"/>
        <v>3.4906585039886591</v>
      </c>
      <c r="C23" s="2">
        <f t="shared" si="1"/>
        <v>-0.34202014332566866</v>
      </c>
      <c r="D23" s="2">
        <f t="shared" si="2"/>
        <v>-0.93969262078590843</v>
      </c>
    </row>
    <row r="24" spans="1:4">
      <c r="A24" s="5">
        <v>210</v>
      </c>
      <c r="B24" s="6">
        <f t="shared" si="0"/>
        <v>3.6651914291880923</v>
      </c>
      <c r="C24" s="2">
        <f t="shared" si="1"/>
        <v>-0.50000000000000011</v>
      </c>
      <c r="D24" s="2">
        <f t="shared" si="2"/>
        <v>-0.8660254037844386</v>
      </c>
    </row>
    <row r="25" spans="1:4">
      <c r="A25" s="5">
        <v>220</v>
      </c>
      <c r="B25" s="6">
        <f t="shared" si="0"/>
        <v>3.839724354387525</v>
      </c>
      <c r="C25" s="2">
        <f t="shared" si="1"/>
        <v>-0.64278760968653925</v>
      </c>
      <c r="D25" s="2">
        <f t="shared" si="2"/>
        <v>-0.76604444311897801</v>
      </c>
    </row>
    <row r="26" spans="1:4">
      <c r="A26" s="5">
        <v>230</v>
      </c>
      <c r="B26" s="6">
        <f t="shared" si="0"/>
        <v>4.0142572795869578</v>
      </c>
      <c r="C26" s="2">
        <f t="shared" si="1"/>
        <v>-0.7660444431189779</v>
      </c>
      <c r="D26" s="2">
        <f t="shared" si="2"/>
        <v>-0.64278760968653947</v>
      </c>
    </row>
    <row r="27" spans="1:4">
      <c r="A27" s="5">
        <v>240</v>
      </c>
      <c r="B27" s="6">
        <f t="shared" si="0"/>
        <v>4.1887902047863905</v>
      </c>
      <c r="C27" s="2">
        <f t="shared" si="1"/>
        <v>-0.86602540378443837</v>
      </c>
      <c r="D27" s="2">
        <f t="shared" si="2"/>
        <v>-0.50000000000000044</v>
      </c>
    </row>
    <row r="28" spans="1:4">
      <c r="A28" s="5">
        <v>250</v>
      </c>
      <c r="B28" s="6">
        <f t="shared" si="0"/>
        <v>4.3633231299858242</v>
      </c>
      <c r="C28" s="2">
        <f t="shared" si="1"/>
        <v>-0.93969262078590843</v>
      </c>
      <c r="D28" s="2">
        <f t="shared" si="2"/>
        <v>-0.34202014332566855</v>
      </c>
    </row>
    <row r="29" spans="1:4">
      <c r="A29" s="5">
        <v>260</v>
      </c>
      <c r="B29" s="6">
        <f t="shared" si="0"/>
        <v>4.5378560551852569</v>
      </c>
      <c r="C29" s="2">
        <f t="shared" si="1"/>
        <v>-0.98480775301220802</v>
      </c>
      <c r="D29" s="2">
        <f t="shared" si="2"/>
        <v>-0.17364817766693033</v>
      </c>
    </row>
    <row r="30" spans="1:4">
      <c r="A30" s="5">
        <v>270</v>
      </c>
      <c r="B30" s="6">
        <f t="shared" si="0"/>
        <v>4.7123889803846897</v>
      </c>
      <c r="C30" s="2">
        <f t="shared" si="1"/>
        <v>-1</v>
      </c>
      <c r="D30" s="2">
        <f t="shared" si="2"/>
        <v>-1.83772268236293E-16</v>
      </c>
    </row>
    <row r="31" spans="1:4">
      <c r="A31" s="5">
        <v>280</v>
      </c>
      <c r="B31" s="6">
        <f t="shared" si="0"/>
        <v>4.8869219055841224</v>
      </c>
      <c r="C31" s="2">
        <f t="shared" si="1"/>
        <v>-0.98480775301220813</v>
      </c>
      <c r="D31" s="2">
        <f t="shared" si="2"/>
        <v>0.17364817766692997</v>
      </c>
    </row>
    <row r="32" spans="1:4">
      <c r="A32" s="5">
        <v>290</v>
      </c>
      <c r="B32" s="6">
        <f t="shared" si="0"/>
        <v>5.0614548307835561</v>
      </c>
      <c r="C32" s="2">
        <f t="shared" si="1"/>
        <v>-0.93969262078590832</v>
      </c>
      <c r="D32" s="2">
        <f t="shared" si="2"/>
        <v>0.34202014332566899</v>
      </c>
    </row>
    <row r="33" spans="1:4">
      <c r="A33" s="5">
        <v>300</v>
      </c>
      <c r="B33" s="6">
        <f t="shared" si="0"/>
        <v>5.2359877559829888</v>
      </c>
      <c r="C33" s="2">
        <f t="shared" si="1"/>
        <v>-0.8660254037844386</v>
      </c>
      <c r="D33" s="2">
        <f t="shared" si="2"/>
        <v>0.50000000000000011</v>
      </c>
    </row>
    <row r="34" spans="1:4">
      <c r="A34" s="5">
        <v>310</v>
      </c>
      <c r="B34" s="6">
        <f t="shared" si="0"/>
        <v>5.4105206811824216</v>
      </c>
      <c r="C34" s="2">
        <f t="shared" si="1"/>
        <v>-0.76604444311897812</v>
      </c>
      <c r="D34" s="2">
        <f t="shared" si="2"/>
        <v>0.64278760968653925</v>
      </c>
    </row>
    <row r="35" spans="1:4">
      <c r="A35" s="5">
        <v>320</v>
      </c>
      <c r="B35" s="6">
        <f t="shared" si="0"/>
        <v>5.5850536063818543</v>
      </c>
      <c r="C35" s="2">
        <f t="shared" si="1"/>
        <v>-0.64278760968653958</v>
      </c>
      <c r="D35" s="2">
        <f t="shared" si="2"/>
        <v>0.76604444311897779</v>
      </c>
    </row>
    <row r="36" spans="1:4">
      <c r="A36" s="5">
        <v>330</v>
      </c>
      <c r="B36" s="6">
        <f t="shared" si="0"/>
        <v>5.7595865315812871</v>
      </c>
      <c r="C36" s="2">
        <f t="shared" si="1"/>
        <v>-0.50000000000000044</v>
      </c>
      <c r="D36" s="2">
        <f t="shared" si="2"/>
        <v>0.86602540378443837</v>
      </c>
    </row>
    <row r="37" spans="1:4">
      <c r="A37" s="5">
        <v>340</v>
      </c>
      <c r="B37" s="6">
        <f t="shared" si="0"/>
        <v>5.9341194567807207</v>
      </c>
      <c r="C37" s="2">
        <f t="shared" si="1"/>
        <v>-0.3420201433256686</v>
      </c>
      <c r="D37" s="2">
        <f t="shared" si="2"/>
        <v>0.93969262078590843</v>
      </c>
    </row>
    <row r="38" spans="1:4">
      <c r="A38" s="5">
        <v>350</v>
      </c>
      <c r="B38" s="6">
        <f t="shared" si="0"/>
        <v>6.1086523819801535</v>
      </c>
      <c r="C38" s="2">
        <f t="shared" si="1"/>
        <v>-0.17364817766693039</v>
      </c>
      <c r="D38" s="2">
        <f t="shared" si="2"/>
        <v>0.98480775301220802</v>
      </c>
    </row>
    <row r="39" spans="1:4">
      <c r="A39" s="5">
        <v>360</v>
      </c>
      <c r="B39" s="6">
        <f t="shared" si="0"/>
        <v>6.2831853071795862</v>
      </c>
      <c r="C39" s="2">
        <f t="shared" si="1"/>
        <v>-2.45029690981724E-16</v>
      </c>
      <c r="D39" s="2">
        <f t="shared" si="2"/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2:D23"/>
  <sheetViews>
    <sheetView workbookViewId="0">
      <selection activeCell="D26" sqref="D26"/>
    </sheetView>
  </sheetViews>
  <sheetFormatPr defaultRowHeight="15"/>
  <cols>
    <col min="2" max="4" width="15.7109375" customWidth="1"/>
  </cols>
  <sheetData>
    <row r="2" spans="1:4" ht="30">
      <c r="A2" s="4" t="s">
        <v>5</v>
      </c>
      <c r="B2" s="4" t="s">
        <v>6</v>
      </c>
      <c r="C2" s="7" t="s">
        <v>8</v>
      </c>
      <c r="D2" s="7" t="s">
        <v>7</v>
      </c>
    </row>
    <row r="3" spans="1:4">
      <c r="A3" s="5">
        <v>1</v>
      </c>
      <c r="B3" s="2">
        <f>LOG10(A3)</f>
        <v>0</v>
      </c>
      <c r="C3" s="2">
        <f>LN(A3)</f>
        <v>0</v>
      </c>
      <c r="D3" s="2">
        <f>LOG(A3,5)</f>
        <v>0</v>
      </c>
    </row>
    <row r="4" spans="1:4">
      <c r="A4" s="5">
        <v>5</v>
      </c>
      <c r="B4" s="2">
        <f t="shared" ref="B4:B23" si="0">LOG10(A4)</f>
        <v>0.69897000433601886</v>
      </c>
      <c r="C4" s="2">
        <f t="shared" ref="C4:C23" si="1">LN(A4)</f>
        <v>1.6094379124341003</v>
      </c>
      <c r="D4" s="2">
        <f t="shared" ref="D4:D23" si="2">LOG(A4,5)</f>
        <v>1</v>
      </c>
    </row>
    <row r="5" spans="1:4">
      <c r="A5" s="5">
        <v>10</v>
      </c>
      <c r="B5" s="2">
        <f t="shared" si="0"/>
        <v>1</v>
      </c>
      <c r="C5" s="2">
        <f t="shared" si="1"/>
        <v>2.3025850929940459</v>
      </c>
      <c r="D5" s="2">
        <f t="shared" si="2"/>
        <v>1.4306765580733933</v>
      </c>
    </row>
    <row r="6" spans="1:4">
      <c r="A6" s="5">
        <v>15</v>
      </c>
      <c r="B6" s="2">
        <f t="shared" si="0"/>
        <v>1.1760912590556813</v>
      </c>
      <c r="C6" s="2">
        <f t="shared" si="1"/>
        <v>2.7080502011022101</v>
      </c>
      <c r="D6" s="2">
        <f t="shared" si="2"/>
        <v>1.6826061944859854</v>
      </c>
    </row>
    <row r="7" spans="1:4">
      <c r="A7" s="5">
        <v>20</v>
      </c>
      <c r="B7" s="2">
        <f t="shared" si="0"/>
        <v>1.3010299956639813</v>
      </c>
      <c r="C7" s="2">
        <f t="shared" si="1"/>
        <v>2.9957322735539909</v>
      </c>
      <c r="D7" s="2">
        <f t="shared" si="2"/>
        <v>1.8613531161467862</v>
      </c>
    </row>
    <row r="8" spans="1:4">
      <c r="A8" s="5">
        <v>25</v>
      </c>
      <c r="B8" s="2">
        <f t="shared" si="0"/>
        <v>1.3979400086720377</v>
      </c>
      <c r="C8" s="2">
        <f t="shared" si="1"/>
        <v>3.2188758248682006</v>
      </c>
      <c r="D8" s="2">
        <f t="shared" si="2"/>
        <v>2</v>
      </c>
    </row>
    <row r="9" spans="1:4">
      <c r="A9" s="5">
        <v>30</v>
      </c>
      <c r="B9" s="2">
        <f t="shared" si="0"/>
        <v>1.4771212547196624</v>
      </c>
      <c r="C9" s="2">
        <f t="shared" si="1"/>
        <v>3.4011973816621555</v>
      </c>
      <c r="D9" s="2">
        <f t="shared" si="2"/>
        <v>2.1132827525593787</v>
      </c>
    </row>
    <row r="10" spans="1:4">
      <c r="A10" s="5">
        <v>35</v>
      </c>
      <c r="B10" s="2">
        <f t="shared" si="0"/>
        <v>1.5440680443502757</v>
      </c>
      <c r="C10" s="2">
        <f t="shared" si="1"/>
        <v>3.5553480614894135</v>
      </c>
      <c r="D10" s="2">
        <f t="shared" si="2"/>
        <v>2.2090619551221677</v>
      </c>
    </row>
    <row r="11" spans="1:4">
      <c r="A11" s="5">
        <v>40</v>
      </c>
      <c r="B11" s="2">
        <f t="shared" si="0"/>
        <v>1.6020599913279623</v>
      </c>
      <c r="C11" s="2">
        <f t="shared" si="1"/>
        <v>3.6888794541139363</v>
      </c>
      <c r="D11" s="2">
        <f t="shared" si="2"/>
        <v>2.2920296742201791</v>
      </c>
    </row>
    <row r="12" spans="1:4">
      <c r="A12" s="5">
        <v>45</v>
      </c>
      <c r="B12" s="2">
        <f t="shared" si="0"/>
        <v>1.6532125137753437</v>
      </c>
      <c r="C12" s="2">
        <f t="shared" si="1"/>
        <v>3.8066624897703196</v>
      </c>
      <c r="D12" s="2">
        <f t="shared" si="2"/>
        <v>2.3652123889719707</v>
      </c>
    </row>
    <row r="13" spans="1:4">
      <c r="A13" s="5">
        <v>50</v>
      </c>
      <c r="B13" s="2">
        <f t="shared" si="0"/>
        <v>1.6989700043360187</v>
      </c>
      <c r="C13" s="2">
        <f t="shared" si="1"/>
        <v>3.912023005428146</v>
      </c>
      <c r="D13" s="2">
        <f t="shared" si="2"/>
        <v>2.4306765580733933</v>
      </c>
    </row>
    <row r="14" spans="1:4">
      <c r="A14" s="5">
        <v>55</v>
      </c>
      <c r="B14" s="2">
        <f t="shared" si="0"/>
        <v>1.7403626894942439</v>
      </c>
      <c r="C14" s="2">
        <f t="shared" si="1"/>
        <v>4.0073331852324712</v>
      </c>
      <c r="D14" s="2">
        <f t="shared" si="2"/>
        <v>2.4898961024049782</v>
      </c>
    </row>
    <row r="15" spans="1:4">
      <c r="A15" s="5">
        <v>60</v>
      </c>
      <c r="B15" s="2">
        <f t="shared" si="0"/>
        <v>1.7781512503836436</v>
      </c>
      <c r="C15" s="2">
        <f t="shared" si="1"/>
        <v>4.0943445622221004</v>
      </c>
      <c r="D15" s="2">
        <f t="shared" si="2"/>
        <v>2.5439593106327716</v>
      </c>
    </row>
    <row r="16" spans="1:4">
      <c r="A16" s="5">
        <v>65</v>
      </c>
      <c r="B16" s="2">
        <f t="shared" si="0"/>
        <v>1.8129133566428555</v>
      </c>
      <c r="C16" s="2">
        <f t="shared" si="1"/>
        <v>4.1743872698956368</v>
      </c>
      <c r="D16" s="2">
        <f t="shared" si="2"/>
        <v>2.5936926411670824</v>
      </c>
    </row>
    <row r="17" spans="1:4">
      <c r="A17" s="5">
        <v>70</v>
      </c>
      <c r="B17" s="2">
        <f t="shared" si="0"/>
        <v>1.8450980400142569</v>
      </c>
      <c r="C17" s="2">
        <f t="shared" si="1"/>
        <v>4.2484952420493594</v>
      </c>
      <c r="D17" s="2">
        <f t="shared" si="2"/>
        <v>2.6397385131955611</v>
      </c>
    </row>
    <row r="18" spans="1:4">
      <c r="A18" s="5">
        <v>75</v>
      </c>
      <c r="B18" s="2">
        <f t="shared" si="0"/>
        <v>1.8750612633917001</v>
      </c>
      <c r="C18" s="2">
        <f t="shared" si="1"/>
        <v>4.3174881135363101</v>
      </c>
      <c r="D18" s="2">
        <f t="shared" si="2"/>
        <v>2.6826061944859854</v>
      </c>
    </row>
    <row r="19" spans="1:4">
      <c r="A19" s="5">
        <v>80</v>
      </c>
      <c r="B19" s="2">
        <f t="shared" si="0"/>
        <v>1.9030899869919435</v>
      </c>
      <c r="C19" s="2">
        <f t="shared" si="1"/>
        <v>4.3820266346738812</v>
      </c>
      <c r="D19" s="2">
        <f t="shared" si="2"/>
        <v>2.722706232293572</v>
      </c>
    </row>
    <row r="20" spans="1:4">
      <c r="A20" s="5">
        <v>85</v>
      </c>
      <c r="B20" s="2">
        <f t="shared" si="0"/>
        <v>1.9294189257142926</v>
      </c>
      <c r="C20" s="2">
        <f t="shared" si="1"/>
        <v>4.4426512564903167</v>
      </c>
      <c r="D20" s="2">
        <f t="shared" si="2"/>
        <v>2.7603744277225881</v>
      </c>
    </row>
    <row r="21" spans="1:4">
      <c r="A21" s="5">
        <v>90</v>
      </c>
      <c r="B21" s="2">
        <f t="shared" si="0"/>
        <v>1.954242509439325</v>
      </c>
      <c r="C21" s="2">
        <f t="shared" si="1"/>
        <v>4.499809670330265</v>
      </c>
      <c r="D21" s="2">
        <f t="shared" si="2"/>
        <v>2.7958889470453636</v>
      </c>
    </row>
    <row r="22" spans="1:4">
      <c r="A22" s="5">
        <v>95</v>
      </c>
      <c r="B22" s="2">
        <f t="shared" si="0"/>
        <v>1.9777236052888478</v>
      </c>
      <c r="C22" s="2">
        <f t="shared" si="1"/>
        <v>4.5538768916005408</v>
      </c>
      <c r="D22" s="2">
        <f t="shared" si="2"/>
        <v>2.8294828004351507</v>
      </c>
    </row>
    <row r="23" spans="1:4">
      <c r="A23" s="5">
        <v>100</v>
      </c>
      <c r="B23" s="2">
        <f t="shared" si="0"/>
        <v>2</v>
      </c>
      <c r="C23" s="2">
        <f t="shared" si="1"/>
        <v>4.6051701859880918</v>
      </c>
      <c r="D23" s="2">
        <f t="shared" si="2"/>
        <v>2.8613531161467867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F24"/>
  <sheetViews>
    <sheetView tabSelected="1" workbookViewId="0">
      <selection activeCell="E30" sqref="E30"/>
    </sheetView>
  </sheetViews>
  <sheetFormatPr defaultRowHeight="15"/>
  <cols>
    <col min="1" max="1" width="11.7109375" customWidth="1"/>
    <col min="2" max="2" width="13.7109375" customWidth="1"/>
    <col min="3" max="6" width="22.7109375" customWidth="1"/>
  </cols>
  <sheetData>
    <row r="1" spans="1:6" ht="39" customHeight="1">
      <c r="A1" s="3" t="s">
        <v>28</v>
      </c>
      <c r="B1" s="3" t="s">
        <v>29</v>
      </c>
      <c r="C1" s="16" t="s">
        <v>31</v>
      </c>
      <c r="D1" s="16" t="s">
        <v>32</v>
      </c>
      <c r="E1" s="16" t="s">
        <v>30</v>
      </c>
      <c r="F1" s="16" t="s">
        <v>33</v>
      </c>
    </row>
    <row r="2" spans="1:6">
      <c r="A2" s="17">
        <v>41044</v>
      </c>
      <c r="B2" s="20">
        <v>25.515000000000001</v>
      </c>
      <c r="C2" s="15">
        <f>ROUND(B2,2)</f>
        <v>25.52</v>
      </c>
      <c r="D2" s="15">
        <f>ROUND(B2,0)</f>
        <v>26</v>
      </c>
      <c r="E2" s="14">
        <f>CEILING(B2,0.01)</f>
        <v>25.52</v>
      </c>
      <c r="F2" s="15">
        <f>CEILING(B2,1)</f>
        <v>26</v>
      </c>
    </row>
    <row r="3" spans="1:6">
      <c r="A3" s="17">
        <v>41043</v>
      </c>
      <c r="B3" s="20">
        <v>25.395</v>
      </c>
      <c r="C3" s="15">
        <f t="shared" ref="C3:C21" si="0">ROUND(B3,2)</f>
        <v>25.4</v>
      </c>
      <c r="D3" s="15">
        <f t="shared" ref="D3:D21" si="1">ROUND(B3,0)</f>
        <v>25</v>
      </c>
      <c r="E3" s="14">
        <f t="shared" ref="E3:E21" si="2">CEILING(B3,0.01)</f>
        <v>25.400000000000002</v>
      </c>
      <c r="F3" s="15">
        <f t="shared" ref="F3:F21" si="3">CEILING(B3,1)</f>
        <v>26</v>
      </c>
    </row>
    <row r="4" spans="1:6">
      <c r="A4" s="17">
        <v>41040</v>
      </c>
      <c r="B4" s="20">
        <v>25.25</v>
      </c>
      <c r="C4" s="15">
        <f t="shared" si="0"/>
        <v>25.25</v>
      </c>
      <c r="D4" s="15">
        <f t="shared" si="1"/>
        <v>25</v>
      </c>
      <c r="E4" s="14">
        <f t="shared" si="2"/>
        <v>25.25</v>
      </c>
      <c r="F4" s="15">
        <f t="shared" si="3"/>
        <v>26</v>
      </c>
    </row>
    <row r="5" spans="1:6">
      <c r="A5" s="17">
        <v>41039</v>
      </c>
      <c r="B5" s="20">
        <v>25.16</v>
      </c>
      <c r="C5" s="15">
        <f t="shared" si="0"/>
        <v>25.16</v>
      </c>
      <c r="D5" s="15">
        <f t="shared" si="1"/>
        <v>25</v>
      </c>
      <c r="E5" s="14">
        <f t="shared" si="2"/>
        <v>25.16</v>
      </c>
      <c r="F5" s="15">
        <f t="shared" si="3"/>
        <v>26</v>
      </c>
    </row>
    <row r="6" spans="1:6">
      <c r="A6" s="17">
        <v>41038</v>
      </c>
      <c r="B6" s="20">
        <v>25.245000000000001</v>
      </c>
      <c r="C6" s="15">
        <f t="shared" si="0"/>
        <v>25.25</v>
      </c>
      <c r="D6" s="15">
        <f t="shared" si="1"/>
        <v>25</v>
      </c>
      <c r="E6" s="14">
        <f t="shared" si="2"/>
        <v>25.25</v>
      </c>
      <c r="F6" s="15">
        <f t="shared" si="3"/>
        <v>26</v>
      </c>
    </row>
    <row r="7" spans="1:6">
      <c r="A7" s="17">
        <v>41036</v>
      </c>
      <c r="B7" s="20">
        <v>25.03</v>
      </c>
      <c r="C7" s="15">
        <f t="shared" si="0"/>
        <v>25.03</v>
      </c>
      <c r="D7" s="15">
        <f t="shared" si="1"/>
        <v>25</v>
      </c>
      <c r="E7" s="14">
        <f t="shared" si="2"/>
        <v>25.03</v>
      </c>
      <c r="F7" s="15">
        <f t="shared" si="3"/>
        <v>26</v>
      </c>
    </row>
    <row r="8" spans="1:6">
      <c r="A8" s="17">
        <v>41033</v>
      </c>
      <c r="B8" s="20">
        <v>25.02</v>
      </c>
      <c r="C8" s="15">
        <f t="shared" si="0"/>
        <v>25.02</v>
      </c>
      <c r="D8" s="15">
        <f t="shared" si="1"/>
        <v>25</v>
      </c>
      <c r="E8" s="14">
        <f t="shared" si="2"/>
        <v>25.02</v>
      </c>
      <c r="F8" s="15">
        <f t="shared" si="3"/>
        <v>26</v>
      </c>
    </row>
    <row r="9" spans="1:6">
      <c r="A9" s="17">
        <v>41032</v>
      </c>
      <c r="B9" s="20">
        <v>24.934999999999999</v>
      </c>
      <c r="C9" s="15">
        <f t="shared" si="0"/>
        <v>24.94</v>
      </c>
      <c r="D9" s="15">
        <f t="shared" si="1"/>
        <v>25</v>
      </c>
      <c r="E9" s="14">
        <f t="shared" si="2"/>
        <v>24.94</v>
      </c>
      <c r="F9" s="15">
        <f t="shared" si="3"/>
        <v>25</v>
      </c>
    </row>
    <row r="10" spans="1:6">
      <c r="A10" s="17">
        <v>41031</v>
      </c>
      <c r="B10" s="20">
        <v>24.905000000000001</v>
      </c>
      <c r="C10" s="15">
        <f t="shared" si="0"/>
        <v>24.91</v>
      </c>
      <c r="D10" s="15">
        <f t="shared" si="1"/>
        <v>25</v>
      </c>
      <c r="E10" s="14">
        <f t="shared" si="2"/>
        <v>24.91</v>
      </c>
      <c r="F10" s="15">
        <f t="shared" si="3"/>
        <v>25</v>
      </c>
    </row>
    <row r="11" spans="1:6">
      <c r="A11" s="17">
        <v>41029</v>
      </c>
      <c r="B11" s="20">
        <v>24.864999999999998</v>
      </c>
      <c r="C11" s="15">
        <f t="shared" si="0"/>
        <v>24.87</v>
      </c>
      <c r="D11" s="15">
        <f t="shared" si="1"/>
        <v>25</v>
      </c>
      <c r="E11" s="14">
        <f t="shared" si="2"/>
        <v>24.87</v>
      </c>
      <c r="F11" s="15">
        <f t="shared" si="3"/>
        <v>25</v>
      </c>
    </row>
    <row r="12" spans="1:6">
      <c r="A12" s="17">
        <v>41026</v>
      </c>
      <c r="B12" s="20">
        <v>24.87</v>
      </c>
      <c r="C12" s="15">
        <f t="shared" si="0"/>
        <v>24.87</v>
      </c>
      <c r="D12" s="15">
        <f t="shared" si="1"/>
        <v>25</v>
      </c>
      <c r="E12" s="14">
        <f t="shared" si="2"/>
        <v>24.87</v>
      </c>
      <c r="F12" s="15">
        <f t="shared" si="3"/>
        <v>25</v>
      </c>
    </row>
    <row r="13" spans="1:6">
      <c r="A13" s="17">
        <v>41025</v>
      </c>
      <c r="B13" s="20">
        <v>24.754999999999999</v>
      </c>
      <c r="C13" s="15">
        <f t="shared" si="0"/>
        <v>24.76</v>
      </c>
      <c r="D13" s="15">
        <f t="shared" si="1"/>
        <v>25</v>
      </c>
      <c r="E13" s="14">
        <f t="shared" si="2"/>
        <v>24.76</v>
      </c>
      <c r="F13" s="15">
        <f t="shared" si="3"/>
        <v>25</v>
      </c>
    </row>
    <row r="14" spans="1:6">
      <c r="A14" s="17">
        <v>41024</v>
      </c>
      <c r="B14" s="20">
        <v>24.805</v>
      </c>
      <c r="C14" s="15">
        <f t="shared" si="0"/>
        <v>24.81</v>
      </c>
      <c r="D14" s="15">
        <f t="shared" si="1"/>
        <v>25</v>
      </c>
      <c r="E14" s="14">
        <f t="shared" si="2"/>
        <v>24.810000000000002</v>
      </c>
      <c r="F14" s="15">
        <f t="shared" si="3"/>
        <v>25</v>
      </c>
    </row>
    <row r="15" spans="1:6">
      <c r="A15" s="17">
        <v>41023</v>
      </c>
      <c r="B15" s="20">
        <v>24.995000000000001</v>
      </c>
      <c r="C15" s="15">
        <f t="shared" si="0"/>
        <v>25</v>
      </c>
      <c r="D15" s="15">
        <f t="shared" si="1"/>
        <v>25</v>
      </c>
      <c r="E15" s="14">
        <f t="shared" si="2"/>
        <v>25</v>
      </c>
      <c r="F15" s="15">
        <f t="shared" si="3"/>
        <v>25</v>
      </c>
    </row>
    <row r="16" spans="1:6">
      <c r="A16" s="17">
        <v>41022</v>
      </c>
      <c r="B16" s="20">
        <v>25.045000000000002</v>
      </c>
      <c r="C16" s="15">
        <f t="shared" si="0"/>
        <v>25.05</v>
      </c>
      <c r="D16" s="15">
        <f t="shared" si="1"/>
        <v>25</v>
      </c>
      <c r="E16" s="14">
        <f t="shared" si="2"/>
        <v>25.05</v>
      </c>
      <c r="F16" s="15">
        <f t="shared" si="3"/>
        <v>26</v>
      </c>
    </row>
    <row r="17" spans="1:6">
      <c r="A17" s="17">
        <v>41019</v>
      </c>
      <c r="B17" s="20">
        <v>24.91</v>
      </c>
      <c r="C17" s="15">
        <f t="shared" si="0"/>
        <v>24.91</v>
      </c>
      <c r="D17" s="15">
        <f t="shared" si="1"/>
        <v>25</v>
      </c>
      <c r="E17" s="14">
        <f t="shared" si="2"/>
        <v>24.91</v>
      </c>
      <c r="F17" s="15">
        <f t="shared" si="3"/>
        <v>25</v>
      </c>
    </row>
    <row r="18" spans="1:6">
      <c r="A18" s="17">
        <v>41018</v>
      </c>
      <c r="B18" s="20">
        <v>24.844999999999999</v>
      </c>
      <c r="C18" s="15">
        <f t="shared" si="0"/>
        <v>24.85</v>
      </c>
      <c r="D18" s="15">
        <f t="shared" si="1"/>
        <v>25</v>
      </c>
      <c r="E18" s="14">
        <f t="shared" si="2"/>
        <v>24.85</v>
      </c>
      <c r="F18" s="15">
        <f t="shared" si="3"/>
        <v>25</v>
      </c>
    </row>
    <row r="19" spans="1:6">
      <c r="A19" s="17">
        <v>41017</v>
      </c>
      <c r="B19" s="20">
        <v>24.81</v>
      </c>
      <c r="C19" s="15">
        <f t="shared" si="0"/>
        <v>24.81</v>
      </c>
      <c r="D19" s="15">
        <f t="shared" si="1"/>
        <v>25</v>
      </c>
      <c r="E19" s="14">
        <f t="shared" si="2"/>
        <v>24.810000000000002</v>
      </c>
      <c r="F19" s="15">
        <f t="shared" si="3"/>
        <v>25</v>
      </c>
    </row>
    <row r="20" spans="1:6">
      <c r="A20" s="17">
        <v>41016</v>
      </c>
      <c r="B20" s="20">
        <v>24.805</v>
      </c>
      <c r="C20" s="15">
        <f t="shared" si="0"/>
        <v>24.81</v>
      </c>
      <c r="D20" s="15">
        <f t="shared" si="1"/>
        <v>25</v>
      </c>
      <c r="E20" s="14">
        <f t="shared" si="2"/>
        <v>24.810000000000002</v>
      </c>
      <c r="F20" s="15">
        <f t="shared" si="3"/>
        <v>25</v>
      </c>
    </row>
    <row r="21" spans="1:6">
      <c r="A21" s="17">
        <v>41015</v>
      </c>
      <c r="B21" s="20">
        <v>24.79</v>
      </c>
      <c r="C21" s="15">
        <f t="shared" si="0"/>
        <v>24.79</v>
      </c>
      <c r="D21" s="15">
        <f t="shared" si="1"/>
        <v>25</v>
      </c>
      <c r="E21" s="14">
        <f t="shared" si="2"/>
        <v>24.79</v>
      </c>
      <c r="F21" s="15">
        <f t="shared" si="3"/>
        <v>25</v>
      </c>
    </row>
    <row r="22" spans="1:6">
      <c r="A22" s="18" t="s">
        <v>34</v>
      </c>
      <c r="B22" s="18"/>
      <c r="C22" s="19">
        <f>SUM(C2:C21)</f>
        <v>500.0100000000001</v>
      </c>
      <c r="D22" s="19">
        <f t="shared" ref="D22:F22" si="4">SUM(D2:D21)</f>
        <v>501</v>
      </c>
      <c r="E22" s="19">
        <f t="shared" si="4"/>
        <v>500.0100000000001</v>
      </c>
      <c r="F22" s="19">
        <f t="shared" si="4"/>
        <v>508</v>
      </c>
    </row>
    <row r="24" spans="1:6">
      <c r="A24" s="8" t="s">
        <v>27</v>
      </c>
    </row>
  </sheetData>
  <mergeCells count="1">
    <mergeCell ref="A22:B22"/>
  </mergeCells>
  <hyperlinks>
    <hyperlink ref="A24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základní</vt:lpstr>
      <vt:lpstr>goniometri</vt:lpstr>
      <vt:lpstr>logaritmické</vt:lpstr>
      <vt:lpstr>zaokrouhlování</vt:lpstr>
    </vt:vector>
  </TitlesOfParts>
  <Company>Název společnosti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Silvana Žárská</dc:creator>
  <cp:lastModifiedBy>Vaše jméno</cp:lastModifiedBy>
  <cp:lastPrinted>2012-05-17T07:28:59Z</cp:lastPrinted>
  <dcterms:created xsi:type="dcterms:W3CDTF">2012-05-16T15:00:12Z</dcterms:created>
  <dcterms:modified xsi:type="dcterms:W3CDTF">2012-05-17T07:53:19Z</dcterms:modified>
</cp:coreProperties>
</file>